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<sst xmlns="http://schemas.openxmlformats.org/spreadsheetml/2006/main" count="278" uniqueCount="210">
  <si>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</si>
  <si>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</si>
  <si>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</si>
  <si>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</si>
  <si>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</si>
  <si>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</si>
  <si>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</si>
  <si>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</si>
  <si>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</si>
  <si>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</si>
  <si>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</si>
  <si>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</si>
  <si>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</si>
  <si>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</si>
  <si>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</si>
  <si>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</si>
  <si>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</si>
  <si>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</si>
  <si>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</si>
  <si>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</si>
  <si>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</si>
  <si>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</si>
  <si>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</si>
  <si>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</si>
  <si>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</si>
  <si>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</si>
  <si>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</si>
  <si>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</si>
  <si>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</si>
  <si>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</si>
  <si>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</si>
  <si>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</si>
  <si>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</si>
  <si>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</si>
  <si>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</si>
  <si>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</si>
  <si>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</si>
  <si>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</si>
  <si>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</si>
  <si>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</si>
  <si>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</si>
  <si>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</si>
  <si>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</si>
  <si>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</si>
  <si>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</si>
  <si>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</si>
  <si>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</si>
  <si>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</si>
  <si>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</si>
  <si>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</si>
  <si>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</si>
  <si>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</si>
  <si>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</si>
  <si>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</si>
  <si>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</si>
  <si>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</si>
  <si>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</si>
  <si>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</si>
  <si>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</si>
  <si>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</si>
  <si>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</si>
  <si>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</si>
  <si>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</si>
  <si>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</si>
  <si>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</si>
  <si>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</si>
  <si>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</si>
  <si>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</si>
  <si>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</si>
  <si>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</si>
  <si>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</si>
  <si>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</si>
  <si>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</si>
  <si>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</si>
  <si>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</si>
  <si>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</si>
  <si>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</si>
  <si>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</si>
  <si>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</si>
  <si>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</si>
  <si>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</si>
  <si>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</si>
  <si>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</si>
  <si>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</si>
  <si>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</si>
  <si>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</si>
  <si>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</si>
  <si>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</si>
  <si>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</si>
  <si>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</si>
  <si>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</si>
  <si>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</si>
  <si>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</si>
  <si>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</si>
  <si>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</si>
  <si>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</si>
  <si>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</si>
  <si>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</si>
  <si>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</si>
  <si>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</si>
  <si>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</si>
  <si>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</si>
  <si>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</si>
  <si>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</si>
  <si>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</si>
  <si>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</si>
  <si>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</si>
  <si>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</si>
  <si>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</si>
  <si>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</si>
  <si>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</si>
  <si>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</si>
  <si>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</si>
  <si>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</si>
  <si>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</si>
  <si>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</si>
  <si>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</si>
  <si>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</si>
  <si>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</si>
  <si>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</si>
  <si>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</si>
  <si>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</si>
  <si>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</si>
  <si>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</si>
  <si>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</si>
  <si>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</si>
  <si>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</si>
  <si>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</si>
  <si>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</si>
  <si>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</si>
  <si>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</si>
  <si>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</si>
  <si>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</si>
  <si>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</si>
  <si>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</si>
  <si>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</si>
  <si>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</si>
  <si>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</si>
  <si>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</si>
  <si>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</si>
  <si>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</si>
  <si>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</si>
  <si>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</si>
  <si>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</si>
  <si>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</si>
  <si>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</si>
  <si>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</si>
  <si>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</si>
  <si>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</si>
  <si>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</si>
  <si>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</si>
  <si>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</si>
  <si>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</si>
  <si>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</si>
  <si>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</si>
  <si>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</si>
  <si>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</si>
  <si>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</si>
  <si>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</si>
  <si>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</si>
  <si>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</si>
  <si>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</si>
  <si>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</si>
  <si>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</si>
  <si>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</si>
  <si>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</si>
  <si>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</si>
  <si>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</si>
  <si>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</si>
  <si>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</si>
  <si>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</si>
  <si>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</si>
  <si>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</si>
  <si>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</si>
  <si>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</si>
  <si>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</si>
  <si>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</si>
  <si>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</si>
  <si>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</si>
  <si>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</si>
  <si>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</si>
  <si>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</si>
  <si>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</si>
  <si>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</si>
  <si>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</si>
  <si>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</si>
  <si>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</si>
  <si>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</si>
  <si>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</si>
  <si>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</si>
  <si>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</si>
  <si>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</si>
  <si>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</si>
  <si>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</si>
  <si>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</si>
  <si>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</si>
  <si>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</si>
  <si>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</si>
  <si>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</si>
  <si>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</si>
  <si>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</si>
  <si>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</si>
  <si>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Сарненський районний суд Рівненської області</t>
  </si>
  <si>
    <t>34500.м. Сарни.вул. Залоги 5</t>
  </si>
  <si>
    <t>Доручення судів України / іноземних судів</t>
  </si>
  <si>
    <t xml:space="preserve">Розглянуто справ судом присяжних </t>
  </si>
  <si>
    <t>Голова суду Рижий О.А.</t>
  </si>
  <si>
    <t xml:space="preserve"> Степанюк Я.О.</t>
  </si>
  <si>
    <t>(03655)3-45-62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</si>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</sst>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&amp;L64B75F75&amp;C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334</v>
      </c>
      <c r="F6" s="90">
        <v>151</v>
      </c>
      <c r="G6" s="90">
        <v>2</v>
      </c>
      <c r="H6" s="90">
        <v>102</v>
      </c>
      <c r="I6" s="90" t="s">
        <v>172</v>
      </c>
      <c r="J6" s="90">
        <v>232</v>
      </c>
      <c r="K6" s="91">
        <v>73</v>
      </c>
      <c r="L6" s="101">
        <f>E6-F6</f>
        <v>183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277</v>
      </c>
      <c r="F7" s="90">
        <v>262</v>
      </c>
      <c r="G7" s="90">
        <v>2</v>
      </c>
      <c r="H7" s="90">
        <v>268</v>
      </c>
      <c r="I7" s="90">
        <v>220</v>
      </c>
      <c r="J7" s="90">
        <v>9</v>
      </c>
      <c r="K7" s="91"/>
      <c r="L7" s="101">
        <f>E7-F7</f>
        <v>15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246</v>
      </c>
      <c r="F9" s="90">
        <v>193</v>
      </c>
      <c r="G9" s="90">
        <v>1</v>
      </c>
      <c r="H9" s="90">
        <v>181</v>
      </c>
      <c r="I9" s="90">
        <v>114</v>
      </c>
      <c r="J9" s="90">
        <v>65</v>
      </c>
      <c r="K9" s="91"/>
      <c r="L9" s="101">
        <f>E9-F9</f>
        <v>53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</v>
      </c>
      <c r="F12" s="90">
        <v>4</v>
      </c>
      <c r="G12" s="90"/>
      <c r="H12" s="90">
        <v>6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864</v>
      </c>
      <c r="F15" s="104">
        <f>SUM(F6:F14)</f>
        <v>610</v>
      </c>
      <c r="G15" s="104">
        <f>SUM(G6:G14)</f>
        <v>5</v>
      </c>
      <c r="H15" s="104">
        <f>SUM(H6:H14)</f>
        <v>557</v>
      </c>
      <c r="I15" s="104">
        <f>SUM(I6:I14)</f>
        <v>336</v>
      </c>
      <c r="J15" s="104">
        <f>SUM(J6:J14)</f>
        <v>307</v>
      </c>
      <c r="K15" s="104">
        <f>SUM(K6:K14)</f>
        <v>73</v>
      </c>
      <c r="L15" s="101">
        <f>E15-F15</f>
        <v>254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56</v>
      </c>
      <c r="F16" s="92">
        <v>52</v>
      </c>
      <c r="G16" s="92"/>
      <c r="H16" s="92">
        <v>44</v>
      </c>
      <c r="I16" s="92">
        <v>39</v>
      </c>
      <c r="J16" s="92">
        <v>12</v>
      </c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74</v>
      </c>
      <c r="F17" s="92">
        <v>39</v>
      </c>
      <c r="G17" s="92"/>
      <c r="H17" s="92">
        <v>36</v>
      </c>
      <c r="I17" s="92">
        <v>24</v>
      </c>
      <c r="J17" s="92">
        <v>38</v>
      </c>
      <c r="K17" s="91">
        <v>1</v>
      </c>
      <c r="L17" s="101">
        <f>E17-F17</f>
        <v>35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2</v>
      </c>
      <c r="G19" s="91"/>
      <c r="H19" s="91">
        <v>1</v>
      </c>
      <c r="I19" s="91">
        <v>1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93</v>
      </c>
      <c r="F24" s="91">
        <v>57</v>
      </c>
      <c r="G24" s="91"/>
      <c r="H24" s="91">
        <v>42</v>
      </c>
      <c r="I24" s="91">
        <v>25</v>
      </c>
      <c r="J24" s="91">
        <v>51</v>
      </c>
      <c r="K24" s="91">
        <v>1</v>
      </c>
      <c r="L24" s="101">
        <f>E24-F24</f>
        <v>36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99</v>
      </c>
      <c r="F25" s="91">
        <v>83</v>
      </c>
      <c r="G25" s="91"/>
      <c r="H25" s="91">
        <v>80</v>
      </c>
      <c r="I25" s="91">
        <v>63</v>
      </c>
      <c r="J25" s="91">
        <v>19</v>
      </c>
      <c r="K25" s="91"/>
      <c r="L25" s="101">
        <f>E25-F25</f>
        <v>16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411</v>
      </c>
      <c r="F27" s="91">
        <v>332</v>
      </c>
      <c r="G27" s="91">
        <v>2</v>
      </c>
      <c r="H27" s="91">
        <v>349</v>
      </c>
      <c r="I27" s="91">
        <v>320</v>
      </c>
      <c r="J27" s="91">
        <v>62</v>
      </c>
      <c r="K27" s="91"/>
      <c r="L27" s="101">
        <f>E27-F27</f>
        <v>79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549</v>
      </c>
      <c r="F28" s="91">
        <v>334</v>
      </c>
      <c r="G28" s="91">
        <v>15</v>
      </c>
      <c r="H28" s="91">
        <v>307</v>
      </c>
      <c r="I28" s="91">
        <v>223</v>
      </c>
      <c r="J28" s="91">
        <v>242</v>
      </c>
      <c r="K28" s="91">
        <v>14</v>
      </c>
      <c r="L28" s="101">
        <f>E28-F28</f>
        <v>215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74</v>
      </c>
      <c r="F29" s="91">
        <v>67</v>
      </c>
      <c r="G29" s="91"/>
      <c r="H29" s="91">
        <v>67</v>
      </c>
      <c r="I29" s="91">
        <v>62</v>
      </c>
      <c r="J29" s="91">
        <v>7</v>
      </c>
      <c r="K29" s="91"/>
      <c r="L29" s="101">
        <f>E29-F29</f>
        <v>7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83</v>
      </c>
      <c r="F30" s="91">
        <v>62</v>
      </c>
      <c r="G30" s="91"/>
      <c r="H30" s="91">
        <v>61</v>
      </c>
      <c r="I30" s="91">
        <v>58</v>
      </c>
      <c r="J30" s="91">
        <v>22</v>
      </c>
      <c r="K30" s="91"/>
      <c r="L30" s="101">
        <f>E30-F30</f>
        <v>21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14</v>
      </c>
      <c r="F31" s="91">
        <v>7</v>
      </c>
      <c r="G31" s="91"/>
      <c r="H31" s="91">
        <v>13</v>
      </c>
      <c r="I31" s="91">
        <v>12</v>
      </c>
      <c r="J31" s="91">
        <v>1</v>
      </c>
      <c r="K31" s="91">
        <v>1</v>
      </c>
      <c r="L31" s="101">
        <f>E31-F31</f>
        <v>7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3</v>
      </c>
      <c r="G35" s="91"/>
      <c r="H35" s="91">
        <v>1</v>
      </c>
      <c r="I35" s="91">
        <v>1</v>
      </c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24</v>
      </c>
      <c r="F36" s="91">
        <v>21</v>
      </c>
      <c r="G36" s="91"/>
      <c r="H36" s="91">
        <v>20</v>
      </c>
      <c r="I36" s="91">
        <v>16</v>
      </c>
      <c r="J36" s="91">
        <v>4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4</v>
      </c>
      <c r="F37" s="91">
        <v>1</v>
      </c>
      <c r="G37" s="91"/>
      <c r="H37" s="91">
        <v>3</v>
      </c>
      <c r="I37" s="91">
        <v>3</v>
      </c>
      <c r="J37" s="91">
        <v>1</v>
      </c>
      <c r="K37" s="91"/>
      <c r="L37" s="101">
        <f>E37-F37</f>
        <v>3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882</v>
      </c>
      <c r="F40" s="91">
        <v>607</v>
      </c>
      <c r="G40" s="91">
        <v>16</v>
      </c>
      <c r="H40" s="91">
        <v>521</v>
      </c>
      <c r="I40" s="91">
        <v>376</v>
      </c>
      <c r="J40" s="91">
        <v>361</v>
      </c>
      <c r="K40" s="91">
        <v>15</v>
      </c>
      <c r="L40" s="101">
        <f>E40-F40</f>
        <v>275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744</v>
      </c>
      <c r="F41" s="91">
        <v>677</v>
      </c>
      <c r="G41" s="91"/>
      <c r="H41" s="91">
        <v>667</v>
      </c>
      <c r="I41" s="91" t="s">
        <v>172</v>
      </c>
      <c r="J41" s="91">
        <v>77</v>
      </c>
      <c r="K41" s="91"/>
      <c r="L41" s="101">
        <f>E41-F41</f>
        <v>67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</v>
      </c>
      <c r="F42" s="91">
        <v>16</v>
      </c>
      <c r="G42" s="91"/>
      <c r="H42" s="91">
        <v>6</v>
      </c>
      <c r="I42" s="91" t="s">
        <v>172</v>
      </c>
      <c r="J42" s="91">
        <v>10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1</v>
      </c>
      <c r="G43" s="91"/>
      <c r="H43" s="91">
        <v>2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/>
      <c r="I44" s="91"/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747</v>
      </c>
      <c r="F45" s="91">
        <f aca="true" t="shared" si="0" ref="F45:K45">F41+F43+F44</f>
        <v>679</v>
      </c>
      <c r="G45" s="91">
        <f t="shared" si="0"/>
        <v>0</v>
      </c>
      <c r="H45" s="91">
        <f t="shared" si="0"/>
        <v>669</v>
      </c>
      <c r="I45" s="91">
        <f>I43+I44</f>
        <v>1</v>
      </c>
      <c r="J45" s="91">
        <f t="shared" si="0"/>
        <v>78</v>
      </c>
      <c r="K45" s="91">
        <f t="shared" si="0"/>
        <v>0</v>
      </c>
      <c r="L45" s="101">
        <f>E45-F45</f>
        <v>68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2586</v>
      </c>
      <c r="F46" s="91">
        <f aca="true" t="shared" si="1" ref="F46:K46">F15+F24+F40+F45</f>
        <v>1953</v>
      </c>
      <c r="G46" s="91">
        <f t="shared" si="1"/>
        <v>21</v>
      </c>
      <c r="H46" s="91">
        <f t="shared" si="1"/>
        <v>1789</v>
      </c>
      <c r="I46" s="91">
        <f t="shared" si="1"/>
        <v>738</v>
      </c>
      <c r="J46" s="91">
        <f t="shared" si="1"/>
        <v>797</v>
      </c>
      <c r="K46" s="91">
        <f t="shared" si="1"/>
        <v>89</v>
      </c>
      <c r="L46" s="101">
        <f>E46-F46</f>
        <v>633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&amp;L64B75F75&amp;CФорма № 1-мзс, Підрозділ: Сарненський районний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293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15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109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717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&amp;L64B75F75&amp;CФорма № 1-мзс, Підрозділ: Сарненський районний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7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88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157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10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92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654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228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7000478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930820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483</v>
      </c>
      <c r="F55" s="96">
        <v>55</v>
      </c>
      <c r="G55" s="96">
        <v>14</v>
      </c>
      <c r="H55" s="96">
        <v>3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25</v>
      </c>
      <c r="F56" s="96">
        <v>16</v>
      </c>
      <c r="G56" s="96"/>
      <c r="H56" s="96"/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344</v>
      </c>
      <c r="F57" s="96">
        <v>165</v>
      </c>
      <c r="G57" s="96">
        <v>6</v>
      </c>
      <c r="H57" s="96">
        <v>3</v>
      </c>
      <c r="I57" s="96">
        <v>3</v>
      </c>
    </row>
    <row r="58" spans="1:9" ht="13.5" customHeight="1">
      <c r="A58" s="203" t="s">
        <v>111</v>
      </c>
      <c r="B58" s="203"/>
      <c r="C58" s="203"/>
      <c r="D58" s="203"/>
      <c r="E58" s="96">
        <v>653</v>
      </c>
      <c r="F58" s="96">
        <v>16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571</v>
      </c>
      <c r="G62" s="118">
        <v>2991080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185</v>
      </c>
      <c r="G63" s="119">
        <v>2241499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386</v>
      </c>
      <c r="G64" s="119">
        <v>749581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210</v>
      </c>
      <c r="G65" s="120">
        <v>94915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2</v>
      </c>
      <c r="G66" s="121">
        <v>3706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&amp;L64B75F75&amp;CФорма № 1-мзс, Підрозділ: Сарненський районний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11.166875784190715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23.778501628664497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1.9607843137254901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4.1551246537396125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91.6026625704045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357.8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517.2</v>
      </c>
    </row>
    <row r="11" spans="1:4" ht="16.5" customHeight="1">
      <c r="A11" s="226" t="s">
        <v>63</v>
      </c>
      <c r="B11" s="228"/>
      <c r="C11" s="14">
        <v>9</v>
      </c>
      <c r="D11" s="94">
        <v>54</v>
      </c>
    </row>
    <row r="12" spans="1:4" ht="16.5" customHeight="1">
      <c r="A12" s="318" t="s">
        <v>106</v>
      </c>
      <c r="B12" s="318"/>
      <c r="C12" s="14">
        <v>10</v>
      </c>
      <c r="D12" s="94">
        <v>50</v>
      </c>
    </row>
    <row r="13" spans="1:4" ht="16.5" customHeight="1">
      <c r="A13" s="318" t="s">
        <v>31</v>
      </c>
      <c r="B13" s="318"/>
      <c r="C13" s="14">
        <v>11</v>
      </c>
      <c r="D13" s="94">
        <v>124</v>
      </c>
    </row>
    <row r="14" spans="1:4" ht="16.5" customHeight="1">
      <c r="A14" s="318" t="s">
        <v>107</v>
      </c>
      <c r="B14" s="318"/>
      <c r="C14" s="14">
        <v>12</v>
      </c>
      <c r="D14" s="94">
        <v>93</v>
      </c>
    </row>
    <row r="15" spans="1:4" ht="16.5" customHeight="1">
      <c r="A15" s="318" t="s">
        <v>111</v>
      </c>
      <c r="B15" s="318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&amp;L64B75F75&amp;CФорма № 1-мзс, Підрозділ: Сарненський районний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2020-07-08T12:08:21Z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43A77AFF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