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<sst xmlns="http://schemas.openxmlformats.org/spreadsheetml/2006/main" count="278" uniqueCount="210">
  <si>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</si>
  <si>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</si>
  <si>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</si>
  <si>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</si>
  <si>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</si>
  <si>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</si>
  <si>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</si>
  <si>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</si>
  <si>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</si>
  <si>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</si>
  <si>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</si>
  <si>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</si>
  <si>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</si>
  <si>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</si>
  <si>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</si>
  <si>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</si>
  <si>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</si>
  <si>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</si>
  <si>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</si>
  <si>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</si>
  <si>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</si>
  <si>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</si>
  <si>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</si>
  <si>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</si>
  <si>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</si>
  <si>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</si>
  <si>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</si>
  <si>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</si>
  <si>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</si>
  <si>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</si>
  <si>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</si>
  <si>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</si>
  <si>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</si>
  <si>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</si>
  <si>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</si>
  <si>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</si>
  <si>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</si>
  <si>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</si>
  <si>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</si>
  <si>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</si>
  <si>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</si>
  <si>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</si>
  <si>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</si>
  <si>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</si>
  <si>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</si>
  <si>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</si>
  <si>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</si>
  <si>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</si>
  <si>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</si>
  <si>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</si>
  <si>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</si>
  <si>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</si>
  <si>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</si>
  <si>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</si>
  <si>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</si>
  <si>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</si>
  <si>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</si>
  <si>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</si>
  <si>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</si>
  <si>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</si>
  <si>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</si>
  <si>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</si>
  <si>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</si>
  <si>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</si>
  <si>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</si>
  <si>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</si>
  <si>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</si>
  <si>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</si>
  <si>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</si>
  <si>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</si>
  <si>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</si>
  <si>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</si>
  <si>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</si>
  <si>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</si>
  <si>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</si>
  <si>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</si>
  <si>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</si>
  <si>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</si>
  <si>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</si>
  <si>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</si>
  <si>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</si>
  <si>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</si>
  <si>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</si>
  <si>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</si>
  <si>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</si>
  <si>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</si>
  <si>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</si>
  <si>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</si>
  <si>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</si>
  <si>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</si>
  <si>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</si>
  <si>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</si>
  <si>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</si>
  <si>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</si>
  <si>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</si>
  <si>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</si>
  <si>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</si>
  <si>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</si>
  <si>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</si>
  <si>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</si>
  <si>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</si>
  <si>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</si>
  <si>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</si>
  <si>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</si>
  <si>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</si>
  <si>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</si>
  <si>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</si>
  <si>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</si>
  <si>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</si>
  <si>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</si>
  <si>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</si>
  <si>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</si>
  <si>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</si>
  <si>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</si>
  <si>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</si>
  <si>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</si>
  <si>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</si>
  <si>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</si>
  <si>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</si>
  <si>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</si>
  <si>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</si>
  <si>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</si>
  <si>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</si>
  <si>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</si>
  <si>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</si>
  <si>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</si>
  <si>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</si>
  <si>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</si>
  <si>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</si>
  <si>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</si>
  <si>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</si>
  <si>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</si>
  <si>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</si>
  <si>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</si>
  <si>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</si>
  <si>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</si>
  <si>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</si>
  <si>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</si>
  <si>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</si>
  <si>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</si>
  <si>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</si>
  <si>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</si>
  <si>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</si>
  <si>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</si>
  <si>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</si>
  <si>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</si>
  <si>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</si>
  <si>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</si>
  <si>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</si>
  <si>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</si>
  <si>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</si>
  <si>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</si>
  <si>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</si>
  <si>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</si>
  <si>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</si>
  <si>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</si>
  <si>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</si>
  <si>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</si>
  <si>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</si>
  <si>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</si>
  <si>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</si>
  <si>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</si>
  <si>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</si>
  <si>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</si>
  <si>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</si>
  <si>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</si>
  <si>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</si>
  <si>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</si>
  <si>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</si>
  <si>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</si>
  <si>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</si>
  <si>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</si>
  <si>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</si>
  <si>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</si>
  <si>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</si>
  <si>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</si>
  <si>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</si>
  <si>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</si>
  <si>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</si>
  <si>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</si>
  <si>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</si>
  <si>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</si>
  <si>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</si>
  <si>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</si>
  <si>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</si>
  <si>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</si>
  <si>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</si>
  <si>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</si>
  <si>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</si>
  <si>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</si>
  <si>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</si>
  <si>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</si>
  <si>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</si>
  <si>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</si>
  <si>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</si>
  <si>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</si>
  <si>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</si>
  <si>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</si>
  <si>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</si>
  <si>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</si>
  <si>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</si>
  <si>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</si>
  <si>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Сарненський районний суд Рівненської області</t>
  </si>
  <si>
    <t>34500.м. Сарни.вул. Залоги 5</t>
  </si>
  <si>
    <t>Доручення судів України / іноземних судів</t>
  </si>
  <si>
    <t xml:space="preserve">Розглянуто справ судом присяжних </t>
  </si>
  <si>
    <t>Голова суду Довгий І.І.</t>
  </si>
  <si>
    <t xml:space="preserve"> Степанюк Я.О.</t>
  </si>
  <si>
    <t>(03655)3-45-62</t>
  </si>
  <si>
    <t>11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</si>
</sst>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&amp;L217215ED&amp;C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442</v>
      </c>
      <c r="F6" s="90">
        <v>265</v>
      </c>
      <c r="G6" s="90">
        <v>2</v>
      </c>
      <c r="H6" s="90">
        <v>254</v>
      </c>
      <c r="I6" s="90" t="s">
        <v>172</v>
      </c>
      <c r="J6" s="90">
        <v>188</v>
      </c>
      <c r="K6" s="91">
        <v>62</v>
      </c>
      <c r="L6" s="101">
        <f>E6-F6</f>
        <v>177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1265</v>
      </c>
      <c r="F7" s="90">
        <v>1239</v>
      </c>
      <c r="G7" s="90">
        <v>5</v>
      </c>
      <c r="H7" s="90">
        <v>1250</v>
      </c>
      <c r="I7" s="90">
        <v>1036</v>
      </c>
      <c r="J7" s="90">
        <v>15</v>
      </c>
      <c r="K7" s="91"/>
      <c r="L7" s="101">
        <f>E7-F7</f>
        <v>26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479</v>
      </c>
      <c r="F9" s="90">
        <v>406</v>
      </c>
      <c r="G9" s="90">
        <v>5</v>
      </c>
      <c r="H9" s="90">
        <v>426</v>
      </c>
      <c r="I9" s="90">
        <v>263</v>
      </c>
      <c r="J9" s="90">
        <v>53</v>
      </c>
      <c r="K9" s="91"/>
      <c r="L9" s="101">
        <f>E9-F9</f>
        <v>73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27</v>
      </c>
      <c r="F12" s="90">
        <v>21</v>
      </c>
      <c r="G12" s="90"/>
      <c r="H12" s="90">
        <v>25</v>
      </c>
      <c r="I12" s="90">
        <v>13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2214</v>
      </c>
      <c r="F15" s="104">
        <f>SUM(F6:F14)</f>
        <v>1931</v>
      </c>
      <c r="G15" s="104">
        <f>SUM(G6:G14)</f>
        <v>12</v>
      </c>
      <c r="H15" s="104">
        <f>SUM(H6:H14)</f>
        <v>1955</v>
      </c>
      <c r="I15" s="104">
        <f>SUM(I6:I14)</f>
        <v>1312</v>
      </c>
      <c r="J15" s="104">
        <f>SUM(J6:J14)</f>
        <v>259</v>
      </c>
      <c r="K15" s="104">
        <f>SUM(K6:K14)</f>
        <v>62</v>
      </c>
      <c r="L15" s="101">
        <f>E15-F15</f>
        <v>283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122</v>
      </c>
      <c r="F16" s="92">
        <v>113</v>
      </c>
      <c r="G16" s="92">
        <v>1</v>
      </c>
      <c r="H16" s="92">
        <v>118</v>
      </c>
      <c r="I16" s="92">
        <v>105</v>
      </c>
      <c r="J16" s="92">
        <v>4</v>
      </c>
      <c r="K16" s="91"/>
      <c r="L16" s="101">
        <f>E16-F16</f>
        <v>9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119</v>
      </c>
      <c r="F17" s="92">
        <v>107</v>
      </c>
      <c r="G17" s="92">
        <v>1</v>
      </c>
      <c r="H17" s="92">
        <v>84</v>
      </c>
      <c r="I17" s="92">
        <v>65</v>
      </c>
      <c r="J17" s="92">
        <v>35</v>
      </c>
      <c r="K17" s="91">
        <v>2</v>
      </c>
      <c r="L17" s="101">
        <f>E17-F17</f>
        <v>12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22</v>
      </c>
      <c r="F19" s="91">
        <v>7</v>
      </c>
      <c r="G19" s="91"/>
      <c r="H19" s="91">
        <v>22</v>
      </c>
      <c r="I19" s="91">
        <v>18</v>
      </c>
      <c r="J19" s="91"/>
      <c r="K19" s="91"/>
      <c r="L19" s="101">
        <f>E19-F19</f>
        <v>15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158</v>
      </c>
      <c r="F24" s="91">
        <v>130</v>
      </c>
      <c r="G24" s="91">
        <v>1</v>
      </c>
      <c r="H24" s="91">
        <v>119</v>
      </c>
      <c r="I24" s="91">
        <v>83</v>
      </c>
      <c r="J24" s="91">
        <v>39</v>
      </c>
      <c r="K24" s="91">
        <v>2</v>
      </c>
      <c r="L24" s="101">
        <f>E24-F24</f>
        <v>28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243</v>
      </c>
      <c r="F25" s="91">
        <v>221</v>
      </c>
      <c r="G25" s="91"/>
      <c r="H25" s="91">
        <v>227</v>
      </c>
      <c r="I25" s="91">
        <v>207</v>
      </c>
      <c r="J25" s="91">
        <v>16</v>
      </c>
      <c r="K25" s="91"/>
      <c r="L25" s="101">
        <f>E25-F25</f>
        <v>22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931</v>
      </c>
      <c r="F27" s="91">
        <v>800</v>
      </c>
      <c r="G27" s="91">
        <v>1</v>
      </c>
      <c r="H27" s="91">
        <v>850</v>
      </c>
      <c r="I27" s="91">
        <v>816</v>
      </c>
      <c r="J27" s="91">
        <v>81</v>
      </c>
      <c r="K27" s="91">
        <v>1</v>
      </c>
      <c r="L27" s="101">
        <f>E27-F27</f>
        <v>131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993</v>
      </c>
      <c r="F28" s="91">
        <v>828</v>
      </c>
      <c r="G28" s="91">
        <v>12</v>
      </c>
      <c r="H28" s="91">
        <v>780</v>
      </c>
      <c r="I28" s="91">
        <v>607</v>
      </c>
      <c r="J28" s="91">
        <v>213</v>
      </c>
      <c r="K28" s="91">
        <v>11</v>
      </c>
      <c r="L28" s="101">
        <f>E28-F28</f>
        <v>165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181</v>
      </c>
      <c r="F29" s="91">
        <v>173</v>
      </c>
      <c r="G29" s="91"/>
      <c r="H29" s="91">
        <v>174</v>
      </c>
      <c r="I29" s="91">
        <v>162</v>
      </c>
      <c r="J29" s="91">
        <v>7</v>
      </c>
      <c r="K29" s="91"/>
      <c r="L29" s="101">
        <f>E29-F29</f>
        <v>8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169</v>
      </c>
      <c r="F30" s="91">
        <v>162</v>
      </c>
      <c r="G30" s="91"/>
      <c r="H30" s="91">
        <v>148</v>
      </c>
      <c r="I30" s="91">
        <v>138</v>
      </c>
      <c r="J30" s="91">
        <v>21</v>
      </c>
      <c r="K30" s="91"/>
      <c r="L30" s="101">
        <f>E30-F30</f>
        <v>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14</v>
      </c>
      <c r="F31" s="91">
        <v>11</v>
      </c>
      <c r="G31" s="91"/>
      <c r="H31" s="91">
        <v>7</v>
      </c>
      <c r="I31" s="91">
        <v>5</v>
      </c>
      <c r="J31" s="91">
        <v>7</v>
      </c>
      <c r="K31" s="91">
        <v>1</v>
      </c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1</v>
      </c>
      <c r="G32" s="91"/>
      <c r="H32" s="91">
        <v>1</v>
      </c>
      <c r="I32" s="91">
        <v>1</v>
      </c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>
        <v>4</v>
      </c>
      <c r="G35" s="91"/>
      <c r="H35" s="91">
        <v>5</v>
      </c>
      <c r="I35" s="91">
        <v>1</v>
      </c>
      <c r="J35" s="91"/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66</v>
      </c>
      <c r="F36" s="91">
        <v>64</v>
      </c>
      <c r="G36" s="91"/>
      <c r="H36" s="91">
        <v>63</v>
      </c>
      <c r="I36" s="91">
        <v>47</v>
      </c>
      <c r="J36" s="91">
        <v>3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5</v>
      </c>
      <c r="F37" s="91">
        <v>3</v>
      </c>
      <c r="G37" s="91"/>
      <c r="H37" s="91">
        <v>2</v>
      </c>
      <c r="I37" s="91">
        <v>2</v>
      </c>
      <c r="J37" s="91">
        <v>3</v>
      </c>
      <c r="K37" s="91"/>
      <c r="L37" s="101">
        <f>E37-F37</f>
        <v>2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</v>
      </c>
      <c r="F38" s="91">
        <v>6</v>
      </c>
      <c r="G38" s="91"/>
      <c r="H38" s="91">
        <v>6</v>
      </c>
      <c r="I38" s="91">
        <v>5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1643</v>
      </c>
      <c r="F40" s="91">
        <v>1430</v>
      </c>
      <c r="G40" s="91">
        <v>12</v>
      </c>
      <c r="H40" s="91">
        <v>1291</v>
      </c>
      <c r="I40" s="91">
        <v>1014</v>
      </c>
      <c r="J40" s="91">
        <v>352</v>
      </c>
      <c r="K40" s="91">
        <v>14</v>
      </c>
      <c r="L40" s="101">
        <f>E40-F40</f>
        <v>213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1468</v>
      </c>
      <c r="F41" s="91">
        <v>1401</v>
      </c>
      <c r="G41" s="91"/>
      <c r="H41" s="91">
        <v>1396</v>
      </c>
      <c r="I41" s="91" t="s">
        <v>172</v>
      </c>
      <c r="J41" s="91">
        <v>72</v>
      </c>
      <c r="K41" s="91"/>
      <c r="L41" s="101">
        <f>E41-F41</f>
        <v>67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40</v>
      </c>
      <c r="F42" s="91">
        <v>40</v>
      </c>
      <c r="G42" s="91"/>
      <c r="H42" s="91">
        <v>40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3</v>
      </c>
      <c r="I43" s="91">
        <v>3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1472</v>
      </c>
      <c r="F45" s="91">
        <f aca="true" t="shared" si="0" ref="F45:K45">F41+F43+F44</f>
        <v>1405</v>
      </c>
      <c r="G45" s="91">
        <f t="shared" si="0"/>
        <v>0</v>
      </c>
      <c r="H45" s="91">
        <f t="shared" si="0"/>
        <v>1399</v>
      </c>
      <c r="I45" s="91">
        <f>I43+I44</f>
        <v>3</v>
      </c>
      <c r="J45" s="91">
        <f t="shared" si="0"/>
        <v>73</v>
      </c>
      <c r="K45" s="91">
        <f t="shared" si="0"/>
        <v>0</v>
      </c>
      <c r="L45" s="101">
        <f>E45-F45</f>
        <v>67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5487</v>
      </c>
      <c r="F46" s="91">
        <f aca="true" t="shared" si="1" ref="F46:K46">F15+F24+F40+F45</f>
        <v>4896</v>
      </c>
      <c r="G46" s="91">
        <f t="shared" si="1"/>
        <v>25</v>
      </c>
      <c r="H46" s="91">
        <f t="shared" si="1"/>
        <v>4764</v>
      </c>
      <c r="I46" s="91">
        <f t="shared" si="1"/>
        <v>2412</v>
      </c>
      <c r="J46" s="91">
        <f t="shared" si="1"/>
        <v>723</v>
      </c>
      <c r="K46" s="91">
        <f t="shared" si="1"/>
        <v>78</v>
      </c>
      <c r="L46" s="101">
        <f>E46-F46</f>
        <v>591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&amp;L217215ED&amp;CФорма № 1-мзс, Підрозділ: Сарненський районний суд Рівненської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160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26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711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4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361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1249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217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103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9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9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1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7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&amp;L217215ED&amp;CФорма № 1-мзс, Підрозділ: Сарненський районний суд Рівненської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254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78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143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267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17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153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5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9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197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1213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430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11211422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5952185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7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1708</v>
      </c>
      <c r="F55" s="96">
        <v>171</v>
      </c>
      <c r="G55" s="96">
        <v>45</v>
      </c>
      <c r="H55" s="96">
        <v>20</v>
      </c>
      <c r="I55" s="96">
        <v>11</v>
      </c>
    </row>
    <row r="56" spans="1:9" ht="13.5" customHeight="1">
      <c r="A56" s="272" t="s">
        <v>31</v>
      </c>
      <c r="B56" s="272"/>
      <c r="C56" s="272"/>
      <c r="D56" s="272"/>
      <c r="E56" s="96">
        <v>100</v>
      </c>
      <c r="F56" s="96">
        <v>17</v>
      </c>
      <c r="G56" s="96">
        <v>1</v>
      </c>
      <c r="H56" s="96"/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881</v>
      </c>
      <c r="F57" s="96">
        <v>384</v>
      </c>
      <c r="G57" s="96">
        <v>14</v>
      </c>
      <c r="H57" s="96">
        <v>7</v>
      </c>
      <c r="I57" s="96">
        <v>5</v>
      </c>
    </row>
    <row r="58" spans="1:9" ht="13.5" customHeight="1">
      <c r="A58" s="203" t="s">
        <v>111</v>
      </c>
      <c r="B58" s="203"/>
      <c r="C58" s="203"/>
      <c r="D58" s="203"/>
      <c r="E58" s="96">
        <v>1386</v>
      </c>
      <c r="F58" s="96">
        <v>13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1673</v>
      </c>
      <c r="G62" s="118">
        <v>10576428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619</v>
      </c>
      <c r="G63" s="119">
        <v>8485707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1054</v>
      </c>
      <c r="G64" s="119">
        <v>2090721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593</v>
      </c>
      <c r="G65" s="120">
        <v>273335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&amp;L217215ED&amp;CФорма № 1-мзс, Підрозділ: Сарненський районний суд Рівненської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10.78838174273859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23.93822393822394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5.128205128205129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3.977272727272727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97.30392156862744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952.8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1097.4</v>
      </c>
    </row>
    <row r="11" spans="1:4" ht="16.5" customHeight="1">
      <c r="A11" s="226" t="s">
        <v>63</v>
      </c>
      <c r="B11" s="228"/>
      <c r="C11" s="14">
        <v>9</v>
      </c>
      <c r="D11" s="94">
        <v>53</v>
      </c>
    </row>
    <row r="12" spans="1:4" ht="16.5" customHeight="1">
      <c r="A12" s="318" t="s">
        <v>106</v>
      </c>
      <c r="B12" s="318"/>
      <c r="C12" s="14">
        <v>10</v>
      </c>
      <c r="D12" s="94">
        <v>51</v>
      </c>
    </row>
    <row r="13" spans="1:4" ht="16.5" customHeight="1">
      <c r="A13" s="318" t="s">
        <v>31</v>
      </c>
      <c r="B13" s="318"/>
      <c r="C13" s="14">
        <v>11</v>
      </c>
      <c r="D13" s="94">
        <v>74</v>
      </c>
    </row>
    <row r="14" spans="1:4" ht="16.5" customHeight="1">
      <c r="A14" s="318" t="s">
        <v>107</v>
      </c>
      <c r="B14" s="318"/>
      <c r="C14" s="14">
        <v>12</v>
      </c>
      <c r="D14" s="94">
        <v>89</v>
      </c>
    </row>
    <row r="15" spans="1:4" ht="16.5" customHeight="1">
      <c r="A15" s="318" t="s">
        <v>111</v>
      </c>
      <c r="B15" s="318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&amp;L217215ED&amp;CФорма № 1-мзс, Підрозділ: Сарненський районний суд Рівненської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2020-01-17T07:12:03Z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65554BD5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